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</author>
  </authors>
  <commentList>
    <comment ref="A15" authorId="0">
      <text>
        <r>
          <rPr>
            <b/>
            <sz val="8"/>
            <rFont val="Tahoma"/>
            <family val="2"/>
          </rPr>
          <t>НАТА:</t>
        </r>
        <r>
          <rPr>
            <sz val="8"/>
            <rFont val="Tahoma"/>
            <family val="2"/>
          </rPr>
          <t xml:space="preserve">
Ищенко</t>
        </r>
      </text>
    </comment>
    <comment ref="A13" authorId="0">
      <text>
        <r>
          <rPr>
            <b/>
            <sz val="8"/>
            <rFont val="Tahoma"/>
            <family val="2"/>
          </rPr>
          <t>НАТА:</t>
        </r>
        <r>
          <rPr>
            <sz val="8"/>
            <rFont val="Tahoma"/>
            <family val="2"/>
          </rPr>
          <t xml:space="preserve">
Репкин</t>
        </r>
      </text>
    </comment>
    <comment ref="A11" authorId="0">
      <text>
        <r>
          <rPr>
            <b/>
            <sz val="8"/>
            <rFont val="Tahoma"/>
            <family val="2"/>
          </rPr>
          <t>НАТА:</t>
        </r>
        <r>
          <rPr>
            <sz val="8"/>
            <rFont val="Tahoma"/>
            <family val="2"/>
          </rPr>
          <t xml:space="preserve">
Есть Гулай</t>
        </r>
      </text>
    </comment>
    <comment ref="A12" authorId="0">
      <text>
        <r>
          <rPr>
            <b/>
            <sz val="8"/>
            <rFont val="Tahoma"/>
            <family val="2"/>
          </rPr>
          <t>НАТА:</t>
        </r>
        <r>
          <rPr>
            <sz val="8"/>
            <rFont val="Tahoma"/>
            <family val="2"/>
          </rPr>
          <t xml:space="preserve">
Куликова</t>
        </r>
      </text>
    </comment>
    <comment ref="A6" authorId="0">
      <text>
        <r>
          <rPr>
            <b/>
            <sz val="8"/>
            <rFont val="Tahoma"/>
            <family val="2"/>
          </rPr>
          <t>НАТА:</t>
        </r>
        <r>
          <rPr>
            <sz val="8"/>
            <rFont val="Tahoma"/>
            <family val="2"/>
          </rPr>
          <t xml:space="preserve">
Маковей</t>
        </r>
      </text>
    </comment>
  </commentList>
</comments>
</file>

<file path=xl/sharedStrings.xml><?xml version="1.0" encoding="utf-8"?>
<sst xmlns="http://schemas.openxmlformats.org/spreadsheetml/2006/main" count="25" uniqueCount="22">
  <si>
    <t>мес</t>
  </si>
  <si>
    <t>примеч</t>
  </si>
  <si>
    <t>расч м</t>
  </si>
  <si>
    <t>Расходные материалы на содержание дома</t>
  </si>
  <si>
    <t>Пожарная сигнализация и  дымоудаление</t>
  </si>
  <si>
    <t>Электроэнергия общая (Мосэнерго)</t>
  </si>
  <si>
    <t>на1 кв.м</t>
  </si>
  <si>
    <t>на 1 кв.м год</t>
  </si>
  <si>
    <t xml:space="preserve">кв. метры жилые  </t>
  </si>
  <si>
    <t>Вывоз мусора (Договор Вариопресс) 1 конт 400 руб</t>
  </si>
  <si>
    <t>руб</t>
  </si>
  <si>
    <t>Примечание: Расчетная ставка приведена без учета субсидий, собственнику имеющему единственное жилье.</t>
  </si>
  <si>
    <t>Всего в месяц</t>
  </si>
  <si>
    <t>Общая расчетная сумма кв. метров  по дому</t>
  </si>
  <si>
    <t>Утверждено Общим Собранием  членов ТСЖ</t>
  </si>
  <si>
    <t xml:space="preserve">Техник </t>
  </si>
  <si>
    <t>Услуги связи</t>
  </si>
  <si>
    <t>Инжиниринг и санитарно-технческое обслуживание</t>
  </si>
  <si>
    <t>Обслуживание лифтов</t>
  </si>
  <si>
    <t>Финансовый и бухгалтерский учет</t>
  </si>
  <si>
    <t xml:space="preserve">Эксплуатация  водоснабжения. теплоснабжения и электрических сетей </t>
  </si>
  <si>
    <t>СМЕТА  РАСХОДОВ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</si>
</sst>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0" fillId="0" borderId="21" xfId="0" applyNumberForma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3" xfId="0" applyNumberForma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9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9" fontId="0" fillId="0" borderId="17" xfId="0" applyNumberFormat="1" applyBorder="1" applyAlignment="1">
      <alignment/>
    </xf>
    <xf numFmtId="4" fontId="2" fillId="0" borderId="2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 vertical="center" wrapText="1"/>
    </xf>
    <xf numFmtId="4" fontId="0" fillId="0" borderId="21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0" fillId="0" borderId="29" xfId="0" applyBorder="1" applyAlignment="1">
      <alignment/>
    </xf>
    <xf numFmtId="1" fontId="0" fillId="0" borderId="12" xfId="0" applyNumberForma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2" sqref="G12:J16"/>
    </sheetView>
  </sheetViews>
  <sheetFormatPr defaultColWidth="9.00390625" defaultRowHeight="12.75"/>
  <cols>
    <col min="1" max="1" width="44.875" style="0" customWidth="1"/>
    <col min="2" max="5" width="14.25390625" style="0" customWidth="1"/>
    <col min="8" max="9" width="9.125" style="12" customWidth="1"/>
  </cols>
  <sheetData>
    <row r="1" spans="1:10" ht="12.75">
      <c r="A1" t="s">
        <v>14</v>
      </c>
      <c r="I1" s="13"/>
      <c r="J1" s="30"/>
    </row>
    <row r="2" spans="1:10" ht="25.5" customHeight="1">
      <c r="A2" s="71" t="s">
        <v>21</v>
      </c>
      <c r="B2" s="71"/>
      <c r="C2" s="71"/>
      <c r="D2" s="71"/>
      <c r="E2" s="23"/>
      <c r="I2" s="13"/>
      <c r="J2" s="30"/>
    </row>
    <row r="3" spans="9:10" ht="13.5" thickBot="1">
      <c r="I3" s="13"/>
      <c r="J3" s="30"/>
    </row>
    <row r="4" spans="1:10" ht="13.5" thickBot="1">
      <c r="A4" s="58"/>
      <c r="B4" s="1" t="s">
        <v>0</v>
      </c>
      <c r="C4" s="1">
        <v>2013</v>
      </c>
      <c r="D4" s="2" t="s">
        <v>6</v>
      </c>
      <c r="E4" s="34" t="s">
        <v>7</v>
      </c>
      <c r="F4" s="9" t="s">
        <v>1</v>
      </c>
      <c r="G4" s="32"/>
      <c r="H4" s="31"/>
      <c r="I4" s="31"/>
      <c r="J4" s="32"/>
    </row>
    <row r="5" spans="1:10" ht="38.25" customHeight="1" thickBot="1">
      <c r="A5" s="59"/>
      <c r="B5" s="41" t="s">
        <v>10</v>
      </c>
      <c r="C5" s="42" t="s">
        <v>10</v>
      </c>
      <c r="D5" s="43" t="s">
        <v>10</v>
      </c>
      <c r="E5" s="44" t="s">
        <v>10</v>
      </c>
      <c r="F5" s="9" t="s">
        <v>2</v>
      </c>
      <c r="G5" s="30"/>
      <c r="H5" s="13"/>
      <c r="I5" s="13"/>
      <c r="J5" s="30"/>
    </row>
    <row r="6" spans="1:10" ht="38.25" customHeight="1" thickBot="1">
      <c r="A6" s="65" t="s">
        <v>19</v>
      </c>
      <c r="B6" s="66">
        <v>20000</v>
      </c>
      <c r="C6" s="60">
        <f>B6*12</f>
        <v>240000</v>
      </c>
      <c r="D6" s="61">
        <f>B6/F7</f>
        <v>2.6302638154606908</v>
      </c>
      <c r="E6" s="62">
        <f>D6*12</f>
        <v>31.56316578552829</v>
      </c>
      <c r="F6" s="63"/>
      <c r="G6" s="30"/>
      <c r="H6" s="13"/>
      <c r="I6" s="13"/>
      <c r="J6" s="30"/>
    </row>
    <row r="7" spans="1:10" ht="25.5" customHeight="1">
      <c r="A7" s="54" t="s">
        <v>18</v>
      </c>
      <c r="B7" s="8">
        <v>22861.89</v>
      </c>
      <c r="C7" s="3">
        <f>B7*12</f>
        <v>274342.68</v>
      </c>
      <c r="D7" s="27">
        <f>B7/F7</f>
        <v>3.00664010100213</v>
      </c>
      <c r="E7" s="35">
        <f>D7*12</f>
        <v>36.07968121202556</v>
      </c>
      <c r="F7" s="37">
        <f>B21</f>
        <v>7603.8</v>
      </c>
      <c r="G7" s="33"/>
      <c r="H7" s="13"/>
      <c r="I7" s="13"/>
      <c r="J7" s="30"/>
    </row>
    <row r="8" spans="1:10" ht="12.75">
      <c r="A8" s="6" t="s">
        <v>3</v>
      </c>
      <c r="B8" s="7">
        <v>300</v>
      </c>
      <c r="C8" s="3">
        <f aca="true" t="shared" si="0" ref="C8:C15">B8*12</f>
        <v>3600</v>
      </c>
      <c r="D8" s="27">
        <f>B8/F7</f>
        <v>0.03945395723191036</v>
      </c>
      <c r="E8" s="35">
        <f aca="true" t="shared" si="1" ref="E8:E15">D8*12</f>
        <v>0.47344748678292425</v>
      </c>
      <c r="F8" s="10"/>
      <c r="G8" s="33"/>
      <c r="H8" s="13"/>
      <c r="I8" s="13"/>
      <c r="J8" s="30"/>
    </row>
    <row r="9" spans="1:10" ht="12.75">
      <c r="A9" s="6" t="s">
        <v>9</v>
      </c>
      <c r="B9" s="7">
        <v>16000</v>
      </c>
      <c r="C9" s="3">
        <f t="shared" si="0"/>
        <v>192000</v>
      </c>
      <c r="D9" s="27">
        <f>B9/F7</f>
        <v>2.1042110523685524</v>
      </c>
      <c r="E9" s="35">
        <f t="shared" si="1"/>
        <v>25.25053262842263</v>
      </c>
      <c r="F9" s="10"/>
      <c r="G9" s="33"/>
      <c r="H9" s="13"/>
      <c r="I9" s="13"/>
      <c r="J9" s="30"/>
    </row>
    <row r="10" spans="1:10" ht="12.75">
      <c r="A10" s="6" t="s">
        <v>5</v>
      </c>
      <c r="B10" s="64">
        <v>16000</v>
      </c>
      <c r="C10" s="3">
        <f t="shared" si="0"/>
        <v>192000</v>
      </c>
      <c r="D10" s="27">
        <f>B10/F7</f>
        <v>2.1042110523685524</v>
      </c>
      <c r="E10" s="35">
        <f t="shared" si="1"/>
        <v>25.25053262842263</v>
      </c>
      <c r="F10" s="10"/>
      <c r="G10" s="33"/>
      <c r="H10" s="13"/>
      <c r="I10" s="13"/>
      <c r="J10" s="30"/>
    </row>
    <row r="11" spans="1:10" ht="12.75">
      <c r="A11" s="6" t="s">
        <v>4</v>
      </c>
      <c r="B11" s="7">
        <v>15000</v>
      </c>
      <c r="C11" s="3">
        <f t="shared" si="0"/>
        <v>180000</v>
      </c>
      <c r="D11" s="27">
        <f>B11/F7</f>
        <v>1.972697861595518</v>
      </c>
      <c r="E11" s="35">
        <f t="shared" si="1"/>
        <v>23.672374339146216</v>
      </c>
      <c r="F11" s="10"/>
      <c r="G11" s="33"/>
      <c r="H11" s="13"/>
      <c r="I11" s="13"/>
      <c r="J11" s="30"/>
    </row>
    <row r="12" spans="1:10" ht="18" customHeight="1">
      <c r="A12" s="6" t="s">
        <v>15</v>
      </c>
      <c r="B12" s="8">
        <v>18100</v>
      </c>
      <c r="C12" s="3">
        <f t="shared" si="0"/>
        <v>217200</v>
      </c>
      <c r="D12" s="27">
        <f>B12/F7</f>
        <v>2.380388752991925</v>
      </c>
      <c r="E12" s="35">
        <f t="shared" si="1"/>
        <v>28.564665035903104</v>
      </c>
      <c r="F12" s="10"/>
      <c r="G12" s="33"/>
      <c r="H12" s="67"/>
      <c r="I12" s="68"/>
      <c r="J12" s="30"/>
    </row>
    <row r="13" spans="1:10" ht="18" customHeight="1">
      <c r="A13" s="6" t="s">
        <v>20</v>
      </c>
      <c r="B13" s="7">
        <v>22000</v>
      </c>
      <c r="C13" s="3">
        <f t="shared" si="0"/>
        <v>264000</v>
      </c>
      <c r="D13" s="27">
        <f>B13/F7</f>
        <v>2.8932901970067597</v>
      </c>
      <c r="E13" s="35">
        <f t="shared" si="1"/>
        <v>34.71948236408112</v>
      </c>
      <c r="F13" s="10"/>
      <c r="G13" s="33"/>
      <c r="H13" s="13"/>
      <c r="I13" s="13"/>
      <c r="J13" s="30"/>
    </row>
    <row r="14" spans="1:10" ht="12.75">
      <c r="A14" s="57" t="s">
        <v>16</v>
      </c>
      <c r="B14" s="7">
        <v>850</v>
      </c>
      <c r="C14" s="3">
        <f t="shared" si="0"/>
        <v>10200</v>
      </c>
      <c r="D14" s="27">
        <f>B14/F7</f>
        <v>0.11178621215707936</v>
      </c>
      <c r="E14" s="35">
        <f t="shared" si="1"/>
        <v>1.3414345458849524</v>
      </c>
      <c r="F14" s="10"/>
      <c r="G14" s="30"/>
      <c r="H14" s="13"/>
      <c r="I14" s="13"/>
      <c r="J14" s="33"/>
    </row>
    <row r="15" spans="1:10" ht="12.75">
      <c r="A15" s="57" t="s">
        <v>17</v>
      </c>
      <c r="B15" s="7">
        <v>55400</v>
      </c>
      <c r="C15" s="3">
        <f t="shared" si="0"/>
        <v>664800</v>
      </c>
      <c r="D15" s="27">
        <f>B15/F7</f>
        <v>7.285830768826113</v>
      </c>
      <c r="E15" s="35">
        <f t="shared" si="1"/>
        <v>87.42996922591335</v>
      </c>
      <c r="F15" s="10"/>
      <c r="G15" s="33"/>
      <c r="H15" s="67"/>
      <c r="I15" s="68"/>
      <c r="J15" s="30"/>
    </row>
    <row r="16" spans="1:10" ht="25.5" customHeight="1" thickBot="1">
      <c r="A16" s="14" t="s">
        <v>12</v>
      </c>
      <c r="B16" s="51">
        <f>SUM(B5:B15)</f>
        <v>186511.89</v>
      </c>
      <c r="C16" s="47">
        <f>SUM(C5:C15)</f>
        <v>2238142.6799999997</v>
      </c>
      <c r="D16" s="28"/>
      <c r="E16" s="36"/>
      <c r="F16" s="11"/>
      <c r="G16" s="33"/>
      <c r="H16" s="13"/>
      <c r="I16" s="13"/>
      <c r="J16" s="30"/>
    </row>
    <row r="17" spans="1:10" ht="25.5" customHeight="1" thickBot="1">
      <c r="A17" s="69" t="s">
        <v>11</v>
      </c>
      <c r="B17" s="70"/>
      <c r="C17" s="70"/>
      <c r="D17" s="18">
        <f>SUM(D6:D16)</f>
        <v>24.52877377100923</v>
      </c>
      <c r="E17" s="18">
        <f>SUM(E6:E16)</f>
        <v>294.3452852521108</v>
      </c>
      <c r="F17" s="11"/>
      <c r="G17" s="13"/>
      <c r="H17" s="13"/>
      <c r="I17" s="13"/>
      <c r="J17" s="13"/>
    </row>
    <row r="18" spans="1:10" ht="25.5" customHeight="1">
      <c r="A18" s="15" t="s">
        <v>8</v>
      </c>
      <c r="B18" s="26">
        <v>7603.8</v>
      </c>
      <c r="C18" s="16"/>
      <c r="D18" s="17"/>
      <c r="E18" s="38"/>
      <c r="F18" s="10"/>
      <c r="G18" s="30"/>
      <c r="H18" s="13"/>
      <c r="I18" s="13"/>
      <c r="J18" s="30"/>
    </row>
    <row r="19" spans="1:10" s="22" customFormat="1" ht="25.5" customHeight="1">
      <c r="A19" s="56"/>
      <c r="B19" s="25"/>
      <c r="C19" s="19"/>
      <c r="D19" s="20"/>
      <c r="E19" s="39"/>
      <c r="F19" s="45"/>
      <c r="G19" s="21"/>
      <c r="H19" s="21"/>
      <c r="I19" s="21"/>
      <c r="J19" s="21"/>
    </row>
    <row r="20" spans="1:10" ht="12.75">
      <c r="A20" s="6"/>
      <c r="B20" s="8"/>
      <c r="C20" s="3"/>
      <c r="D20" s="4"/>
      <c r="E20" s="40"/>
      <c r="F20" s="10"/>
      <c r="G20" s="30"/>
      <c r="H20" s="13"/>
      <c r="I20" s="13"/>
      <c r="J20" s="30"/>
    </row>
    <row r="21" spans="1:10" ht="12.75">
      <c r="A21" s="6" t="s">
        <v>13</v>
      </c>
      <c r="B21" s="25">
        <f>B18+B19+B20</f>
        <v>7603.8</v>
      </c>
      <c r="C21" s="47">
        <f>B21*D21</f>
        <v>186521.214</v>
      </c>
      <c r="D21" s="48">
        <v>24.53</v>
      </c>
      <c r="E21" s="40"/>
      <c r="F21" s="10"/>
      <c r="G21" s="30"/>
      <c r="H21" s="13"/>
      <c r="I21" s="13"/>
      <c r="J21" s="30"/>
    </row>
    <row r="22" spans="1:10" ht="13.5" thickBot="1">
      <c r="A22" s="55"/>
      <c r="B22" s="24"/>
      <c r="C22" s="46"/>
      <c r="D22" s="5"/>
      <c r="E22" s="29"/>
      <c r="F22" s="11"/>
      <c r="G22" s="30"/>
      <c r="H22" s="13"/>
      <c r="I22" s="13"/>
      <c r="J22" s="30"/>
    </row>
    <row r="23" spans="9:10" ht="12.75">
      <c r="I23" s="13"/>
      <c r="J23" s="30"/>
    </row>
    <row r="24" spans="9:10" ht="12.75">
      <c r="I24" s="13"/>
      <c r="J24" s="30"/>
    </row>
    <row r="25" spans="1:10" ht="12.75">
      <c r="A25" s="49"/>
      <c r="I25" s="13"/>
      <c r="J25" s="30"/>
    </row>
    <row r="26" spans="1:10" ht="12.75">
      <c r="A26" s="50"/>
      <c r="I26" s="13"/>
      <c r="J26" s="30"/>
    </row>
    <row r="27" spans="1:10" ht="12.75">
      <c r="A27" s="50"/>
      <c r="I27" s="13"/>
      <c r="J27" s="30"/>
    </row>
    <row r="28" spans="1:10" ht="12.75">
      <c r="A28" s="50"/>
      <c r="B28" s="52"/>
      <c r="C28" s="52"/>
      <c r="I28" s="13"/>
      <c r="J28" s="30"/>
    </row>
    <row r="29" spans="1:10" ht="12.75">
      <c r="A29" s="50"/>
      <c r="I29" s="13"/>
      <c r="J29" s="30"/>
    </row>
    <row r="30" spans="9:10" ht="12.75">
      <c r="I30" s="13"/>
      <c r="J30" s="30"/>
    </row>
    <row r="31" spans="9:10" ht="12.75">
      <c r="I31" s="13"/>
      <c r="J31" s="30"/>
    </row>
    <row r="32" spans="1:10" ht="12.75">
      <c r="A32" s="49"/>
      <c r="I32" s="13"/>
      <c r="J32" s="30"/>
    </row>
    <row r="33" spans="1:10" ht="12.75">
      <c r="A33" s="50"/>
      <c r="I33" s="13"/>
      <c r="J33" s="30"/>
    </row>
    <row r="34" spans="1:10" ht="12.75">
      <c r="A34" s="50"/>
      <c r="B34" s="52"/>
      <c r="C34" s="52"/>
      <c r="I34" s="13"/>
      <c r="J34" s="30"/>
    </row>
    <row r="35" spans="1:10" ht="12.75">
      <c r="A35" s="50"/>
      <c r="I35" s="13"/>
      <c r="J35" s="30"/>
    </row>
    <row r="36" spans="9:10" ht="12.75">
      <c r="I36" s="13"/>
      <c r="J36" s="30"/>
    </row>
    <row r="38" ht="12.75">
      <c r="A38" s="49"/>
    </row>
    <row r="39" ht="12.75">
      <c r="A39" s="50"/>
    </row>
    <row r="40" spans="1:3" ht="12.75">
      <c r="A40" s="50"/>
      <c r="B40" s="53"/>
      <c r="C40" s="53"/>
    </row>
    <row r="41" ht="12.75">
      <c r="A41" s="50"/>
    </row>
  </sheetData>
  <sheetProtection/>
  <mergeCells count="2">
    <mergeCell ref="A17:C17"/>
    <mergeCell ref="A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BoresExpress</dc:creator>
  <cp:keywords/>
  <dc:description/>
  <cp:lastModifiedBy>Пономарева Ирина Николаевна</cp:lastModifiedBy>
  <cp:lastPrinted>2013-01-15T10:24:08Z</cp:lastPrinted>
  <dcterms:created xsi:type="dcterms:W3CDTF">2007-09-13T07:30:59Z</dcterms:created>
  <dcterms:modified xsi:type="dcterms:W3CDTF">2013-04-08T09:15:34Z</dcterms:modified>
  <cp:category/>
  <cp:version/>
  <cp:contentType/>
  <cp:contentStatus/>
</cp:coreProperties>
</file>